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2569\OIT\O10\รายงานผลการใช้จ่ายงบประมาณ\"/>
    </mc:Choice>
  </mc:AlternateContent>
  <xr:revisionPtr revIDLastSave="0" documentId="13_ncr:1_{615FC3A9-3F32-4995-A91D-1DB3D2A3C54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จัดสรรงยประมาณ 2569" sheetId="1" r:id="rId1"/>
  </sheets>
  <definedNames>
    <definedName name="_xlnm.Print_Area" localSheetId="0">'จัดสรรงยประมาณ 2569'!$A$1:$J$42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D36" i="1"/>
  <c r="D26" i="1"/>
  <c r="D28" i="1" s="1"/>
  <c r="H35" i="1"/>
  <c r="H10" i="1"/>
  <c r="H11" i="1"/>
  <c r="H23" i="1"/>
  <c r="I23" i="1"/>
  <c r="H22" i="1"/>
  <c r="I22" i="1"/>
  <c r="I10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7" i="1"/>
  <c r="G26" i="1"/>
  <c r="G28" i="1" s="1"/>
  <c r="F26" i="1"/>
  <c r="I24" i="1"/>
  <c r="I25" i="1"/>
  <c r="I27" i="1"/>
  <c r="I33" i="1"/>
  <c r="I35" i="1"/>
  <c r="H33" i="1"/>
  <c r="H25" i="1"/>
  <c r="H24" i="1"/>
  <c r="G36" i="1"/>
  <c r="E36" i="1"/>
  <c r="E26" i="1"/>
  <c r="E28" i="1" s="1"/>
  <c r="H36" i="1" l="1"/>
  <c r="I36" i="1"/>
  <c r="H28" i="1"/>
  <c r="H26" i="1"/>
  <c r="I26" i="1"/>
  <c r="I28" i="1"/>
</calcChain>
</file>

<file path=xl/sharedStrings.xml><?xml version="1.0" encoding="utf-8"?>
<sst xmlns="http://schemas.openxmlformats.org/spreadsheetml/2006/main" count="80" uniqueCount="44">
  <si>
    <t>ค่าเบี้ยเลี้ยง ที่พัก พาหนะ</t>
  </si>
  <si>
    <t>ค่าซ่อมแซมยานพาหนะ</t>
  </si>
  <si>
    <t>วัสดุสำนักงาน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</si>
  <si>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</si>
  <si>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</si>
  <si>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</si>
  <si>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กิจกรรมการบังคับใช้กฎหมายและบริการประชาชน</t>
  </si>
  <si>
    <t>รวมงบดำเนินงาน</t>
  </si>
  <si>
    <t>กิจกรรมการปฏิรูประบบงานสอบสวนและการบังคับใช้กฎหมาย</t>
  </si>
  <si>
    <t>ลำดับที่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</si>
  <si>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</si>
  <si>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</si>
  <si>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</si>
  <si>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</si>
  <si>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</si>
  <si>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</si>
  <si>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</si>
  <si>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</si>
  <si>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</si>
  <si>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</si>
  <si>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</si>
  <si>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คิดเป็นร้อยละ</t>
  </si>
  <si>
    <t>ปัญหา อุปสรรค แนวทางแก้ไข</t>
  </si>
  <si>
    <t>ไม่มีปัญหาข้อขัดข้อง</t>
  </si>
  <si>
    <t>รอการเปิกจ่ายไตรมาส 3 และ 4</t>
  </si>
  <si>
    <t>ไตรมาส 2</t>
  </si>
  <si>
    <t>ไตรมาส 1</t>
  </si>
  <si>
    <t>คงเหลือ</t>
  </si>
  <si>
    <t>ค่า OT.</t>
  </si>
  <si>
    <t>โครงการตำรวจชุมชนและมวลชนสัมพันธ์</t>
  </si>
  <si>
    <t>ค่าตอบแทนอาสาสมัคร ตร.บ้าน</t>
  </si>
  <si>
    <t>ค่าเบี้ยประชุม กต.ตร.สภ.หล่มเก่า</t>
  </si>
  <si>
    <t>ค่าตอบแทนท่องเที่ยว</t>
  </si>
  <si>
    <t>ค่าจ้างเหมาทำความสะอาด</t>
  </si>
  <si>
    <t>ค่าวัสดุเชื้อเพลิงและหล่อลื่น</t>
  </si>
  <si>
    <t>ค่าวัสดุจราจร</t>
  </si>
  <si>
    <t>ค่าวัสดุเชื้อเพลิงชุด ชมส.</t>
  </si>
  <si>
    <t>ค่าวัสดุเชื้อเพลิงรถเช่า 1 ตัน</t>
  </si>
  <si>
    <t>ค่าวัสดุเชื้อเพลิงรถเช่า 15 ที่นั่ง</t>
  </si>
  <si>
    <t>ค่าน้ำมันเชื้อเพลิงท่องเที่ยว</t>
  </si>
  <si>
    <t>บรรลุเป้าหมาย</t>
  </si>
  <si>
    <t>หน่วยปรับแผนจัดสรร</t>
  </si>
  <si>
    <t>งบประมาณไม่เพียงพอ จึงปรับแผนการจัดสรรการใช้จ่ายเพิ่มจาก OT มาเป็นค่าสาธารณูปโภค</t>
  </si>
  <si>
    <r>
      <t xml:space="preserve">รายงานผลการใช้จ่ายงบประมาณ ไตรมาส 1-2
สถานีตำรวจภูธรหล่มเก่า
ประจำปีงบประมาณ พ.ศ. 2569  ไตรมาส 1-2 
</t>
    </r>
    <r>
      <rPr>
        <b/>
        <sz val="36"/>
        <color rgb="FFFF0000"/>
        <rFont val="Angsana New"/>
        <family val="1"/>
      </rPr>
      <t xml:space="preserve"> ข้อมูล ณ วันที่ 1 เมษายน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</si>
</sst>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87" formatCode="0.00;[Red]0.00"/>
    <numFmt numFmtId="188" formatCode="#,##0.00;[Red]#,##0.00"/>
    <numFmt numFmtId="189" formatCode="_-* #,##0.00_-;\-* #,##0.00_-;_-* &quot;-&quot;??_-;_-@"/>
  </numFmts>
  <fonts count="18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8"/>
      <name val="Tahoma"/>
      <family val="2"/>
      <scheme val="minor"/>
    </font>
    <font>
      <sz val="26"/>
      <color theme="1"/>
      <name val="Angsana New"/>
      <family val="1"/>
      <charset val="222"/>
    </font>
    <font>
      <b/>
      <sz val="30"/>
      <color theme="1"/>
      <name val="TH Sarabun New"/>
      <family val="2"/>
      <charset val="222"/>
    </font>
    <font>
      <sz val="30"/>
      <color theme="1"/>
      <name val="Angsana New"/>
      <family val="1"/>
      <charset val="222"/>
    </font>
    <font>
      <b/>
      <sz val="30"/>
      <color rgb="FFFF0000"/>
      <name val="TH SarabunPSK"/>
      <family val="2"/>
      <charset val="222"/>
    </font>
    <font>
      <sz val="30"/>
      <color theme="1"/>
      <name val="TH Sarabun New"/>
      <family val="2"/>
      <charset val="222"/>
    </font>
    <font>
      <sz val="30"/>
      <name val="Angsana New"/>
      <family val="1"/>
      <charset val="222"/>
    </font>
    <font>
      <b/>
      <sz val="30"/>
      <color theme="1"/>
      <name val="Angsana New"/>
      <family val="1"/>
      <charset val="222"/>
    </font>
    <font>
      <b/>
      <sz val="30"/>
      <name val="Angsana New"/>
      <family val="1"/>
      <charset val="222"/>
    </font>
    <font>
      <b/>
      <sz val="30"/>
      <name val="TH SarabunPSK"/>
      <family val="2"/>
      <charset val="222"/>
    </font>
    <font>
      <b/>
      <sz val="30"/>
      <color rgb="FFFF0000"/>
      <name val="Angsana New"/>
      <family val="1"/>
      <charset val="222"/>
    </font>
    <font>
      <b/>
      <sz val="30"/>
      <color rgb="FFC00000"/>
      <name val="Angsana New"/>
      <family val="1"/>
      <charset val="222"/>
    </font>
    <font>
      <b/>
      <sz val="36"/>
      <color theme="1"/>
      <name val="Angsana New"/>
      <family val="1"/>
    </font>
    <font>
      <b/>
      <sz val="36"/>
      <color rgb="FFFF0000"/>
      <name val="Angsana New"/>
      <family val="1"/>
    </font>
    <font>
      <sz val="36"/>
      <color theme="1"/>
      <name val="Angsana New"/>
      <family val="1"/>
    </font>
  </fonts>
  <fills count="13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5" fillId="2" borderId="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3" borderId="9" xfId="0" applyFont="1" applyFill="1" applyBorder="1"/>
    <xf numFmtId="0" fontId="5" fillId="3" borderId="18" xfId="0" applyFont="1" applyFill="1" applyBorder="1"/>
    <xf numFmtId="0" fontId="5" fillId="3" borderId="10" xfId="0" applyFont="1" applyFill="1" applyBorder="1"/>
    <xf numFmtId="0" fontId="5" fillId="3" borderId="4" xfId="0" applyFont="1" applyFill="1" applyBorder="1"/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5" fillId="3" borderId="19" xfId="0" applyFont="1" applyFill="1" applyBorder="1"/>
    <xf numFmtId="0" fontId="5" fillId="3" borderId="5" xfId="0" applyFont="1" applyFill="1" applyBorder="1"/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/>
    </xf>
    <xf numFmtId="0" fontId="5" fillId="3" borderId="5" xfId="0" applyFont="1" applyFill="1" applyBorder="1"/>
    <xf numFmtId="0" fontId="6" fillId="6" borderId="16" xfId="0" applyFont="1" applyFill="1" applyBorder="1"/>
    <xf numFmtId="4" fontId="7" fillId="8" borderId="15" xfId="2" applyNumberFormat="1" applyFont="1" applyFill="1" applyBorder="1" applyAlignment="1">
      <alignment vertical="top"/>
    </xf>
    <xf numFmtId="0" fontId="6" fillId="6" borderId="5" xfId="0" applyFont="1" applyFill="1" applyBorder="1"/>
    <xf numFmtId="0" fontId="6" fillId="6" borderId="5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6" fillId="5" borderId="12" xfId="0" applyFont="1" applyFill="1" applyBorder="1"/>
    <xf numFmtId="43" fontId="6" fillId="5" borderId="6" xfId="1" applyFont="1" applyFill="1" applyBorder="1"/>
    <xf numFmtId="0" fontId="6" fillId="4" borderId="6" xfId="0" applyFont="1" applyFill="1" applyBorder="1" applyAlignment="1">
      <alignment horizontal="center"/>
    </xf>
    <xf numFmtId="0" fontId="6" fillId="4" borderId="5" xfId="0" applyFont="1" applyFill="1" applyBorder="1"/>
    <xf numFmtId="0" fontId="6" fillId="4" borderId="6" xfId="0" applyFont="1" applyFill="1" applyBorder="1"/>
    <xf numFmtId="43" fontId="6" fillId="4" borderId="6" xfId="1" applyFont="1" applyFill="1" applyBorder="1"/>
    <xf numFmtId="0" fontId="6" fillId="0" borderId="6" xfId="0" applyFont="1" applyBorder="1" applyAlignment="1">
      <alignment horizontal="center"/>
    </xf>
    <xf numFmtId="0" fontId="8" fillId="11" borderId="6" xfId="0" applyFont="1" applyFill="1" applyBorder="1" applyAlignment="1">
      <alignment horizontal="left" vertical="center" wrapText="1"/>
    </xf>
    <xf numFmtId="0" fontId="6" fillId="0" borderId="6" xfId="0" applyFont="1" applyBorder="1"/>
    <xf numFmtId="189" fontId="9" fillId="0" borderId="6" xfId="0" applyNumberFormat="1" applyFont="1" applyBorder="1" applyAlignment="1">
      <alignment horizontal="center" vertical="center"/>
    </xf>
    <xf numFmtId="189" fontId="9" fillId="12" borderId="6" xfId="0" applyNumberFormat="1" applyFont="1" applyFill="1" applyBorder="1" applyAlignment="1">
      <alignment horizontal="center" vertical="center"/>
    </xf>
    <xf numFmtId="188" fontId="9" fillId="0" borderId="6" xfId="3" applyNumberFormat="1" applyFont="1" applyBorder="1"/>
    <xf numFmtId="188" fontId="9" fillId="0" borderId="6" xfId="1" applyNumberFormat="1" applyFont="1" applyBorder="1"/>
    <xf numFmtId="188" fontId="9" fillId="0" borderId="6" xfId="1" applyNumberFormat="1" applyFont="1" applyBorder="1" applyAlignment="1">
      <alignment horizontal="right"/>
    </xf>
    <xf numFmtId="187" fontId="9" fillId="0" borderId="6" xfId="1" applyNumberFormat="1" applyFont="1" applyBorder="1"/>
    <xf numFmtId="43" fontId="6" fillId="0" borderId="6" xfId="1" applyFont="1" applyBorder="1" applyAlignment="1">
      <alignment horizontal="center"/>
    </xf>
    <xf numFmtId="188" fontId="6" fillId="6" borderId="6" xfId="1" applyNumberFormat="1" applyFont="1" applyFill="1" applyBorder="1" applyAlignment="1">
      <alignment horizontal="right"/>
    </xf>
    <xf numFmtId="0" fontId="8" fillId="0" borderId="20" xfId="0" applyFont="1" applyBorder="1" applyAlignment="1">
      <alignment vertical="center" wrapText="1"/>
    </xf>
    <xf numFmtId="189" fontId="9" fillId="0" borderId="20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vertical="center" wrapText="1"/>
    </xf>
    <xf numFmtId="189" fontId="9" fillId="0" borderId="16" xfId="0" applyNumberFormat="1" applyFont="1" applyBorder="1" applyAlignment="1">
      <alignment horizontal="center" vertical="center"/>
    </xf>
    <xf numFmtId="189" fontId="6" fillId="0" borderId="16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89" fontId="6" fillId="0" borderId="5" xfId="0" applyNumberFormat="1" applyFont="1" applyBorder="1" applyAlignment="1">
      <alignment horizontal="center" vertical="center"/>
    </xf>
    <xf numFmtId="189" fontId="6" fillId="0" borderId="6" xfId="0" applyNumberFormat="1" applyFont="1" applyBorder="1" applyAlignment="1">
      <alignment horizontal="center" vertical="center"/>
    </xf>
    <xf numFmtId="189" fontId="6" fillId="0" borderId="20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189" fontId="6" fillId="0" borderId="16" xfId="0" applyNumberFormat="1" applyFont="1" applyBorder="1" applyAlignment="1">
      <alignment vertical="center"/>
    </xf>
    <xf numFmtId="0" fontId="10" fillId="7" borderId="6" xfId="0" applyFont="1" applyFill="1" applyBorder="1"/>
    <xf numFmtId="0" fontId="6" fillId="7" borderId="6" xfId="0" applyFont="1" applyFill="1" applyBorder="1"/>
    <xf numFmtId="188" fontId="10" fillId="7" borderId="6" xfId="1" applyNumberFormat="1" applyFont="1" applyFill="1" applyBorder="1"/>
    <xf numFmtId="188" fontId="11" fillId="7" borderId="6" xfId="3" applyNumberFormat="1" applyFont="1" applyFill="1" applyBorder="1"/>
    <xf numFmtId="187" fontId="11" fillId="7" borderId="6" xfId="1" applyNumberFormat="1" applyFont="1" applyFill="1" applyBorder="1"/>
    <xf numFmtId="43" fontId="6" fillId="7" borderId="6" xfId="1" applyFont="1" applyFill="1" applyBorder="1" applyAlignment="1">
      <alignment horizontal="center"/>
    </xf>
    <xf numFmtId="189" fontId="6" fillId="12" borderId="16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188" fontId="11" fillId="7" borderId="6" xfId="1" applyNumberFormat="1" applyFont="1" applyFill="1" applyBorder="1"/>
    <xf numFmtId="188" fontId="11" fillId="7" borderId="6" xfId="1" applyNumberFormat="1" applyFont="1" applyFill="1" applyBorder="1" applyAlignment="1">
      <alignment horizontal="right"/>
    </xf>
    <xf numFmtId="0" fontId="6" fillId="5" borderId="6" xfId="0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top" wrapText="1"/>
    </xf>
    <xf numFmtId="0" fontId="6" fillId="5" borderId="6" xfId="0" applyFont="1" applyFill="1" applyBorder="1"/>
    <xf numFmtId="188" fontId="6" fillId="5" borderId="6" xfId="1" applyNumberFormat="1" applyFont="1" applyFill="1" applyBorder="1"/>
    <xf numFmtId="188" fontId="13" fillId="5" borderId="6" xfId="3" applyNumberFormat="1" applyFont="1" applyFill="1" applyBorder="1"/>
    <xf numFmtId="188" fontId="13" fillId="5" borderId="6" xfId="1" applyNumberFormat="1" applyFont="1" applyFill="1" applyBorder="1"/>
    <xf numFmtId="0" fontId="10" fillId="4" borderId="6" xfId="0" applyFont="1" applyFill="1" applyBorder="1"/>
    <xf numFmtId="188" fontId="6" fillId="4" borderId="6" xfId="1" applyNumberFormat="1" applyFont="1" applyFill="1" applyBorder="1"/>
    <xf numFmtId="188" fontId="13" fillId="4" borderId="6" xfId="3" applyNumberFormat="1" applyFont="1" applyFill="1" applyBorder="1"/>
    <xf numFmtId="188" fontId="13" fillId="4" borderId="6" xfId="1" applyNumberFormat="1" applyFont="1" applyFill="1" applyBorder="1"/>
    <xf numFmtId="0" fontId="10" fillId="10" borderId="6" xfId="0" applyFont="1" applyFill="1" applyBorder="1"/>
    <xf numFmtId="0" fontId="6" fillId="10" borderId="12" xfId="0" applyFont="1" applyFill="1" applyBorder="1"/>
    <xf numFmtId="188" fontId="6" fillId="10" borderId="6" xfId="1" applyNumberFormat="1" applyFont="1" applyFill="1" applyBorder="1"/>
    <xf numFmtId="188" fontId="13" fillId="10" borderId="6" xfId="3" applyNumberFormat="1" applyFont="1" applyFill="1" applyBorder="1"/>
    <xf numFmtId="188" fontId="13" fillId="10" borderId="6" xfId="1" applyNumberFormat="1" applyFont="1" applyFill="1" applyBorder="1"/>
    <xf numFmtId="43" fontId="6" fillId="10" borderId="6" xfId="1" applyFont="1" applyFill="1" applyBorder="1"/>
    <xf numFmtId="0" fontId="10" fillId="9" borderId="6" xfId="0" applyFont="1" applyFill="1" applyBorder="1" applyAlignment="1">
      <alignment horizontal="left"/>
    </xf>
    <xf numFmtId="188" fontId="6" fillId="0" borderId="6" xfId="1" applyNumberFormat="1" applyFont="1" applyBorder="1"/>
    <xf numFmtId="188" fontId="13" fillId="0" borderId="6" xfId="3" applyNumberFormat="1" applyFont="1" applyBorder="1"/>
    <xf numFmtId="188" fontId="13" fillId="0" borderId="6" xfId="1" applyNumberFormat="1" applyFont="1" applyBorder="1"/>
    <xf numFmtId="188" fontId="13" fillId="0" borderId="6" xfId="1" applyNumberFormat="1" applyFont="1" applyBorder="1" applyAlignment="1">
      <alignment horizontal="right"/>
    </xf>
    <xf numFmtId="187" fontId="14" fillId="0" borderId="6" xfId="1" applyNumberFormat="1" applyFont="1" applyBorder="1"/>
    <xf numFmtId="43" fontId="6" fillId="0" borderId="6" xfId="1" applyFont="1" applyBorder="1"/>
    <xf numFmtId="188" fontId="6" fillId="0" borderId="6" xfId="1" applyNumberFormat="1" applyFont="1" applyBorder="1" applyAlignment="1">
      <alignment vertical="center" wrapText="1"/>
    </xf>
    <xf numFmtId="0" fontId="10" fillId="9" borderId="6" xfId="0" applyFont="1" applyFill="1" applyBorder="1"/>
    <xf numFmtId="188" fontId="11" fillId="0" borderId="6" xfId="3" applyNumberFormat="1" applyFont="1" applyBorder="1"/>
    <xf numFmtId="188" fontId="11" fillId="0" borderId="6" xfId="1" applyNumberFormat="1" applyFont="1" applyBorder="1"/>
    <xf numFmtId="188" fontId="11" fillId="0" borderId="6" xfId="1" applyNumberFormat="1" applyFont="1" applyBorder="1" applyAlignment="1">
      <alignment horizontal="right"/>
    </xf>
    <xf numFmtId="187" fontId="11" fillId="0" borderId="6" xfId="1" applyNumberFormat="1" applyFont="1" applyBorder="1"/>
    <xf numFmtId="0" fontId="6" fillId="0" borderId="6" xfId="0" applyFont="1" applyBorder="1" applyAlignment="1">
      <alignment horizontal="left"/>
    </xf>
    <xf numFmtId="188" fontId="10" fillId="7" borderId="6" xfId="1" applyNumberFormat="1" applyFont="1" applyFill="1" applyBorder="1" applyAlignment="1">
      <alignment vertical="center" wrapText="1"/>
    </xf>
    <xf numFmtId="188" fontId="10" fillId="7" borderId="6" xfId="1" applyNumberFormat="1" applyFont="1" applyFill="1" applyBorder="1" applyAlignment="1">
      <alignment horizontal="right"/>
    </xf>
    <xf numFmtId="43" fontId="6" fillId="7" borderId="6" xfId="1" applyFont="1" applyFill="1" applyBorder="1"/>
    <xf numFmtId="0" fontId="15" fillId="0" borderId="0" xfId="0" applyFont="1" applyAlignment="1">
      <alignment horizontal="center" vertical="center" wrapText="1"/>
    </xf>
    <xf numFmtId="0" fontId="17" fillId="0" borderId="0" xfId="0" applyFont="1"/>
    <xf numFmtId="0" fontId="17" fillId="0" borderId="1" xfId="0" applyFont="1" applyBorder="1"/>
    <xf numFmtId="0" fontId="17" fillId="0" borderId="3" xfId="0" applyFont="1" applyBorder="1"/>
    <xf numFmtId="43" fontId="6" fillId="12" borderId="6" xfId="1" applyFont="1" applyFill="1" applyBorder="1" applyAlignment="1">
      <alignment horizontal="left" vertical="top" wrapText="1"/>
    </xf>
    <xf numFmtId="0" fontId="6" fillId="0" borderId="6" xfId="0" applyFont="1" applyBorder="1" applyAlignment="1">
      <alignment vertical="center"/>
    </xf>
    <xf numFmtId="188" fontId="9" fillId="0" borderId="6" xfId="3" applyNumberFormat="1" applyFont="1" applyBorder="1" applyAlignment="1">
      <alignment vertical="center"/>
    </xf>
    <xf numFmtId="188" fontId="9" fillId="0" borderId="6" xfId="1" applyNumberFormat="1" applyFont="1" applyBorder="1" applyAlignment="1">
      <alignment vertical="center"/>
    </xf>
    <xf numFmtId="188" fontId="9" fillId="0" borderId="6" xfId="1" applyNumberFormat="1" applyFont="1" applyBorder="1" applyAlignment="1">
      <alignment horizontal="right" vertical="center"/>
    </xf>
    <xf numFmtId="187" fontId="9" fillId="0" borderId="6" xfId="1" applyNumberFormat="1" applyFont="1" applyBorder="1" applyAlignment="1">
      <alignment vertical="center"/>
    </xf>
  </cellXfs>
  <cellStyles count="4">
    <cellStyle name="จุลภาค" xfId="1" builtinId="3"/>
    <cellStyle name="จุลภาค 2" xfId="3" xr:uid="{6F9980C7-90CD-4983-8DEA-C6908E94A019}"/>
    <cellStyle name="ปกติ" xfId="0" builtinId="0"/>
    <cellStyle name="ปกติ 4" xfId="2" xr:uid="{44D5A93F-C514-4C3A-817B-2DD869583EED}"/>
  </cellStyles>
  <dxfs count="0"/>
  <tableStyles count="1" defaultTableStyle="TableStyleMedium2" defaultPivotStyle="PivotStyleLight16">
    <tableStyle name="Invisible" pivot="0" table="0" count="0" xr9:uid="{698970F4-B43B-49EC-A3EB-ECAA517FEE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348342</xdr:colOff>
      <xdr:row>36</xdr:row>
      <xdr:rowOff>230777</xdr:rowOff>
    </xdr:from>
    <xdr:ext cx="3796937" cy="2420983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9AC317D1-6C87-4D87-903F-08143E88E0D6}"/>
            </a:ext>
          </a:extLst>
        </xdr:cNvPr>
        <xdr:cNvSpPr txBox="1"/>
      </xdr:nvSpPr>
      <xdr:spPr>
        <a:xfrm>
          <a:off x="16731342" y="18899777"/>
          <a:ext cx="3796937" cy="2420983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    </a:t>
          </a:r>
          <a:r>
            <a:rPr lang="th-TH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</a:t>
          </a:r>
          <a:r>
            <a:rPr lang="en-US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ตรวจแล้วถูกต้อง</a:t>
          </a:r>
          <a:endParaRPr sz="30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30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พ.ต.</a:t>
          </a:r>
          <a:r>
            <a:rPr lang="th-TH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อ</a:t>
          </a:r>
          <a:r>
            <a:rPr lang="en-US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</a:t>
          </a:r>
          <a:endParaRPr sz="30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	</a:t>
          </a:r>
          <a:r>
            <a:rPr lang="th-TH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</a:t>
          </a:r>
          <a:r>
            <a:rPr lang="en-US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( </a:t>
          </a:r>
          <a:r>
            <a:rPr lang="th-TH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ธีรพงศ์  ผลนาค </a:t>
          </a:r>
          <a:r>
            <a:rPr lang="en-US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)</a:t>
          </a:r>
          <a:endParaRPr sz="30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	 </a:t>
          </a:r>
          <a:r>
            <a:rPr lang="th-TH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</a:t>
          </a:r>
          <a:r>
            <a:rPr lang="en-US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th-TH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ผกก</a:t>
          </a:r>
          <a:r>
            <a:rPr lang="en-US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.สภ.</a:t>
          </a:r>
          <a:r>
            <a:rPr lang="th-TH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หล่มเก่า</a:t>
          </a:r>
          <a:endParaRPr sz="30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8</xdr:col>
      <xdr:colOff>635268</xdr:colOff>
      <xdr:row>36</xdr:row>
      <xdr:rowOff>386080</xdr:rowOff>
    </xdr:from>
    <xdr:ext cx="2107931" cy="1504169"/>
    <xdr:pic>
      <xdr:nvPicPr>
        <xdr:cNvPr id="3" name="image1.jpg">
          <a:extLst>
            <a:ext uri="{FF2B5EF4-FFF2-40B4-BE49-F238E27FC236}">
              <a16:creationId xmlns:a16="http://schemas.microsoft.com/office/drawing/2014/main" id="{00D38C11-3BB4-4E30-9AE6-AAA1FC136111}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539468" y="21468080"/>
          <a:ext cx="2107931" cy="1504169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2562496</xdr:colOff>
      <xdr:row>36</xdr:row>
      <xdr:rowOff>256903</xdr:rowOff>
    </xdr:from>
    <xdr:ext cx="4371704" cy="2440577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16DEE0D6-3C43-4F03-A4F7-D42E4DBD735C}"/>
            </a:ext>
          </a:extLst>
        </xdr:cNvPr>
        <xdr:cNvSpPr txBox="1"/>
      </xdr:nvSpPr>
      <xdr:spPr>
        <a:xfrm>
          <a:off x="10792096" y="17813383"/>
          <a:ext cx="4371704" cy="2440577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      </a:t>
          </a:r>
          <a:r>
            <a:rPr lang="th-TH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en-US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th-TH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ผู้ตรวจรายงาน</a:t>
          </a:r>
          <a:endParaRPr sz="30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30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พ.ต.</a:t>
          </a:r>
          <a:r>
            <a:rPr lang="th-TH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ท</a:t>
          </a:r>
          <a:r>
            <a:rPr lang="en-US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</a:t>
          </a:r>
          <a:endParaRPr sz="30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	</a:t>
          </a:r>
          <a:r>
            <a:rPr lang="th-TH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</a:t>
          </a:r>
          <a:r>
            <a:rPr lang="en-US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( </a:t>
          </a:r>
          <a:r>
            <a:rPr lang="th-TH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สมบัติ</a:t>
          </a:r>
          <a:r>
            <a:rPr lang="th-TH" sz="3000" baseline="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จันทิมี</a:t>
          </a:r>
          <a:r>
            <a:rPr lang="th-TH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en-US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)</a:t>
          </a:r>
          <a:endParaRPr sz="30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	 </a:t>
          </a:r>
          <a:r>
            <a:rPr lang="th-TH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สว.อก</a:t>
          </a:r>
          <a:r>
            <a:rPr lang="en-US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.สภ.</a:t>
          </a:r>
          <a:r>
            <a:rPr lang="th-TH" sz="30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หล่มเก่า</a:t>
          </a:r>
          <a:endParaRPr sz="30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3</xdr:col>
      <xdr:colOff>508001</xdr:colOff>
      <xdr:row>37</xdr:row>
      <xdr:rowOff>393925</xdr:rowOff>
    </xdr:from>
    <xdr:ext cx="1661159" cy="795340"/>
    <xdr:pic>
      <xdr:nvPicPr>
        <xdr:cNvPr id="5" name="Picture 4" descr="A close-up of a blue line&#10;&#10;Description automatically generated">
          <a:extLst>
            <a:ext uri="{FF2B5EF4-FFF2-40B4-BE49-F238E27FC236}">
              <a16:creationId xmlns:a16="http://schemas.microsoft.com/office/drawing/2014/main" id="{4EF3916A-D48B-465C-9B96-3B48015C4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3030" l="9914" r="91667">
                      <a14:foregroundMark x1="80316" y1="38182" x2="80316" y2="38182"/>
                      <a14:foregroundMark x1="30891" y1="93333" x2="30891" y2="93333"/>
                      <a14:foregroundMark x1="91667" y1="16061" x2="91667" y2="16061"/>
                    </a14:backgroundRemoval>
                  </a14:imgEffect>
                  <a14:imgEffect>
                    <a14:colorTemperature colorTemp="47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8401" y="21958525"/>
          <a:ext cx="1661159" cy="7953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view="pageBreakPreview" topLeftCell="A10" zoomScale="40" zoomScaleNormal="50" zoomScaleSheetLayoutView="40" zoomScalePageLayoutView="30" workbookViewId="0">
      <selection activeCell="F27" sqref="F27"/>
    </sheetView>
  </sheetViews>
  <sheetFormatPr defaultColWidth="12.59765625" defaultRowHeight="37.200000000000003" x14ac:dyDescent="0.95"/>
  <cols>
    <col min="1" max="1" width="11.796875" style="1" customWidth="1"/>
    <col min="2" max="2" width="103.3984375" style="1" bestFit="1" customWidth="1"/>
    <col min="3" max="3" width="43.796875" style="1" bestFit="1" customWidth="1"/>
    <col min="4" max="4" width="25.09765625" style="1" bestFit="1" customWidth="1"/>
    <col min="5" max="5" width="35.09765625" style="1" bestFit="1" customWidth="1"/>
    <col min="6" max="6" width="21.09765625" style="1" customWidth="1"/>
    <col min="7" max="7" width="20.5" style="1" customWidth="1"/>
    <col min="8" max="8" width="18.09765625" style="1" customWidth="1"/>
    <col min="9" max="9" width="22.09765625" style="1" bestFit="1" customWidth="1"/>
    <col min="10" max="10" width="135.3984375" style="1" customWidth="1"/>
    <col min="11" max="18" width="11.796875" style="1" customWidth="1"/>
    <col min="19" max="16384" width="12.59765625" style="1"/>
  </cols>
  <sheetData>
    <row r="1" spans="1:10" x14ac:dyDescent="0.95">
      <c r="A1" s="102" t="s">
        <v>43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x14ac:dyDescent="0.95">
      <c r="A2" s="103"/>
      <c r="B2" s="103"/>
      <c r="C2" s="103"/>
      <c r="D2" s="103"/>
      <c r="E2" s="103"/>
      <c r="F2" s="103"/>
      <c r="G2" s="103"/>
      <c r="H2" s="103"/>
      <c r="I2" s="103"/>
      <c r="J2" s="103"/>
    </row>
    <row r="3" spans="1:10" ht="137.4" customHeight="1" x14ac:dyDescent="0.95">
      <c r="A3" s="104"/>
      <c r="B3" s="103"/>
      <c r="C3" s="104"/>
      <c r="D3" s="105"/>
      <c r="E3" s="104"/>
      <c r="F3" s="105"/>
      <c r="G3" s="105"/>
      <c r="H3" s="105"/>
      <c r="I3" s="105"/>
      <c r="J3" s="104"/>
    </row>
    <row r="4" spans="1:10" ht="44.4" x14ac:dyDescent="1.2">
      <c r="A4" s="3" t="s">
        <v>9</v>
      </c>
      <c r="B4" s="4" t="s">
        <v>17</v>
      </c>
      <c r="C4" s="5" t="s">
        <v>18</v>
      </c>
      <c r="D4" s="6" t="s">
        <v>19</v>
      </c>
      <c r="E4" s="6" t="s">
        <v>41</v>
      </c>
      <c r="F4" s="7" t="s">
        <v>20</v>
      </c>
      <c r="G4" s="8"/>
      <c r="H4" s="9"/>
      <c r="I4" s="10"/>
      <c r="J4" s="6" t="s">
        <v>22</v>
      </c>
    </row>
    <row r="5" spans="1:10" ht="44.4" x14ac:dyDescent="1.2">
      <c r="A5" s="11"/>
      <c r="B5" s="12"/>
      <c r="C5" s="13"/>
      <c r="D5" s="14"/>
      <c r="E5" s="14"/>
      <c r="F5" s="15"/>
      <c r="G5" s="16"/>
      <c r="H5" s="9" t="s">
        <v>27</v>
      </c>
      <c r="I5" s="17" t="s">
        <v>21</v>
      </c>
      <c r="J5" s="14"/>
    </row>
    <row r="6" spans="1:10" ht="44.4" x14ac:dyDescent="1.2">
      <c r="A6" s="11"/>
      <c r="B6" s="18"/>
      <c r="C6" s="13"/>
      <c r="D6" s="19"/>
      <c r="E6" s="19"/>
      <c r="F6" s="20"/>
      <c r="G6" s="21"/>
      <c r="H6" s="22"/>
      <c r="I6" s="23"/>
      <c r="J6" s="19"/>
    </row>
    <row r="7" spans="1:10" ht="45" thickBot="1" x14ac:dyDescent="1.1000000000000001">
      <c r="A7" s="24"/>
      <c r="B7" s="25" t="s">
        <v>14</v>
      </c>
      <c r="C7" s="24"/>
      <c r="D7" s="26"/>
      <c r="E7" s="26"/>
      <c r="F7" s="27" t="s">
        <v>26</v>
      </c>
      <c r="G7" s="27" t="s">
        <v>25</v>
      </c>
      <c r="H7" s="26"/>
      <c r="I7" s="26"/>
      <c r="J7" s="26"/>
    </row>
    <row r="8" spans="1:10" ht="43.2" thickBot="1" x14ac:dyDescent="1.1000000000000001">
      <c r="A8" s="28"/>
      <c r="B8" s="29" t="s">
        <v>11</v>
      </c>
      <c r="C8" s="30"/>
      <c r="D8" s="31"/>
      <c r="E8" s="31"/>
      <c r="F8" s="31"/>
      <c r="G8" s="31"/>
      <c r="H8" s="31"/>
      <c r="I8" s="31"/>
      <c r="J8" s="31"/>
    </row>
    <row r="9" spans="1:10" ht="42.6" x14ac:dyDescent="1.05">
      <c r="A9" s="32"/>
      <c r="B9" s="33" t="s">
        <v>6</v>
      </c>
      <c r="C9" s="34"/>
      <c r="D9" s="35"/>
      <c r="E9" s="35"/>
      <c r="F9" s="35"/>
      <c r="G9" s="35"/>
      <c r="H9" s="35"/>
      <c r="I9" s="35"/>
      <c r="J9" s="35"/>
    </row>
    <row r="10" spans="1:10" ht="44.4" x14ac:dyDescent="1.05">
      <c r="A10" s="36">
        <v>1</v>
      </c>
      <c r="B10" s="37" t="s">
        <v>28</v>
      </c>
      <c r="C10" s="38" t="s">
        <v>24</v>
      </c>
      <c r="D10" s="39">
        <v>1287000</v>
      </c>
      <c r="E10" s="40">
        <v>1131458</v>
      </c>
      <c r="F10" s="41">
        <v>430000</v>
      </c>
      <c r="G10" s="42">
        <v>500000</v>
      </c>
      <c r="H10" s="43">
        <f t="shared" ref="H10:H35" si="0">E10-F10-G10</f>
        <v>201458</v>
      </c>
      <c r="I10" s="44">
        <f>SUM(G10+F10)/E10*100</f>
        <v>82.194831801092036</v>
      </c>
      <c r="J10" s="45" t="s">
        <v>23</v>
      </c>
    </row>
    <row r="11" spans="1:10" ht="44.4" x14ac:dyDescent="1.05">
      <c r="A11" s="36">
        <v>2</v>
      </c>
      <c r="B11" s="37" t="s">
        <v>29</v>
      </c>
      <c r="C11" s="38" t="s">
        <v>40</v>
      </c>
      <c r="D11" s="39">
        <v>42000</v>
      </c>
      <c r="E11" s="39">
        <v>42000</v>
      </c>
      <c r="F11" s="41">
        <v>21000</v>
      </c>
      <c r="G11" s="42">
        <v>21000</v>
      </c>
      <c r="H11" s="46">
        <f t="shared" si="0"/>
        <v>0</v>
      </c>
      <c r="I11" s="44">
        <f t="shared" ref="I11:I36" si="1">SUM(G11+F11)/E11*100</f>
        <v>100</v>
      </c>
      <c r="J11" s="45" t="s">
        <v>23</v>
      </c>
    </row>
    <row r="12" spans="1:10" ht="44.4" x14ac:dyDescent="1.05">
      <c r="A12" s="36">
        <v>3</v>
      </c>
      <c r="B12" s="47" t="s">
        <v>30</v>
      </c>
      <c r="C12" s="38" t="s">
        <v>40</v>
      </c>
      <c r="D12" s="48">
        <v>12000</v>
      </c>
      <c r="E12" s="48">
        <v>12000</v>
      </c>
      <c r="F12" s="41">
        <v>6000</v>
      </c>
      <c r="G12" s="42">
        <v>6000</v>
      </c>
      <c r="H12" s="43">
        <f t="shared" si="0"/>
        <v>0</v>
      </c>
      <c r="I12" s="44">
        <f t="shared" si="1"/>
        <v>100</v>
      </c>
      <c r="J12" s="45" t="s">
        <v>23</v>
      </c>
    </row>
    <row r="13" spans="1:10" ht="44.4" x14ac:dyDescent="1.05">
      <c r="A13" s="36">
        <v>4</v>
      </c>
      <c r="B13" s="49" t="s">
        <v>31</v>
      </c>
      <c r="C13" s="38" t="s">
        <v>24</v>
      </c>
      <c r="D13" s="50">
        <v>8000</v>
      </c>
      <c r="E13" s="50">
        <v>8000</v>
      </c>
      <c r="F13" s="41">
        <v>4000</v>
      </c>
      <c r="G13" s="42">
        <v>4000</v>
      </c>
      <c r="H13" s="43">
        <f t="shared" si="0"/>
        <v>0</v>
      </c>
      <c r="I13" s="44">
        <f t="shared" si="1"/>
        <v>100</v>
      </c>
      <c r="J13" s="45" t="s">
        <v>23</v>
      </c>
    </row>
    <row r="14" spans="1:10" ht="44.4" x14ac:dyDescent="1.05">
      <c r="A14" s="36">
        <v>5</v>
      </c>
      <c r="B14" s="49" t="s">
        <v>32</v>
      </c>
      <c r="C14" s="38" t="s">
        <v>24</v>
      </c>
      <c r="D14" s="51">
        <v>13500</v>
      </c>
      <c r="E14" s="51">
        <v>13500</v>
      </c>
      <c r="F14" s="41">
        <v>5000</v>
      </c>
      <c r="G14" s="42">
        <v>6000</v>
      </c>
      <c r="H14" s="43">
        <f t="shared" si="0"/>
        <v>2500</v>
      </c>
      <c r="I14" s="44">
        <f t="shared" si="1"/>
        <v>81.481481481481481</v>
      </c>
      <c r="J14" s="45" t="s">
        <v>23</v>
      </c>
    </row>
    <row r="15" spans="1:10" ht="44.4" x14ac:dyDescent="1.05">
      <c r="A15" s="36">
        <v>6</v>
      </c>
      <c r="B15" s="52" t="s">
        <v>0</v>
      </c>
      <c r="C15" s="38" t="s">
        <v>40</v>
      </c>
      <c r="D15" s="51">
        <v>104400</v>
      </c>
      <c r="E15" s="51">
        <v>104400</v>
      </c>
      <c r="F15" s="41">
        <v>0</v>
      </c>
      <c r="G15" s="42">
        <v>0</v>
      </c>
      <c r="H15" s="43">
        <f t="shared" si="0"/>
        <v>104400</v>
      </c>
      <c r="I15" s="44">
        <f t="shared" si="1"/>
        <v>0</v>
      </c>
      <c r="J15" s="45" t="s">
        <v>23</v>
      </c>
    </row>
    <row r="16" spans="1:10" ht="44.4" x14ac:dyDescent="1.05">
      <c r="A16" s="36">
        <v>7</v>
      </c>
      <c r="B16" s="52" t="s">
        <v>33</v>
      </c>
      <c r="C16" s="38" t="s">
        <v>40</v>
      </c>
      <c r="D16" s="51">
        <v>55500</v>
      </c>
      <c r="E16" s="51">
        <v>55500</v>
      </c>
      <c r="F16" s="41">
        <v>0</v>
      </c>
      <c r="G16" s="42">
        <v>0</v>
      </c>
      <c r="H16" s="43">
        <f t="shared" si="0"/>
        <v>55500</v>
      </c>
      <c r="I16" s="44">
        <f t="shared" si="1"/>
        <v>0</v>
      </c>
      <c r="J16" s="45" t="s">
        <v>23</v>
      </c>
    </row>
    <row r="17" spans="1:10" ht="44.4" x14ac:dyDescent="1.05">
      <c r="A17" s="36">
        <v>8</v>
      </c>
      <c r="B17" s="52" t="s">
        <v>1</v>
      </c>
      <c r="C17" s="38" t="s">
        <v>24</v>
      </c>
      <c r="D17" s="51">
        <v>25000</v>
      </c>
      <c r="E17" s="51">
        <v>25000</v>
      </c>
      <c r="F17" s="41">
        <v>10000</v>
      </c>
      <c r="G17" s="42">
        <v>7600</v>
      </c>
      <c r="H17" s="43">
        <f t="shared" si="0"/>
        <v>7400</v>
      </c>
      <c r="I17" s="44">
        <f t="shared" si="1"/>
        <v>70.399999999999991</v>
      </c>
      <c r="J17" s="45" t="s">
        <v>23</v>
      </c>
    </row>
    <row r="18" spans="1:10" ht="44.4" x14ac:dyDescent="1.05">
      <c r="A18" s="36">
        <v>9</v>
      </c>
      <c r="B18" s="52" t="s">
        <v>34</v>
      </c>
      <c r="C18" s="38" t="s">
        <v>24</v>
      </c>
      <c r="D18" s="51">
        <v>1578500</v>
      </c>
      <c r="E18" s="51">
        <v>1578500</v>
      </c>
      <c r="F18" s="41">
        <v>580000</v>
      </c>
      <c r="G18" s="42">
        <v>543000</v>
      </c>
      <c r="H18" s="43">
        <f t="shared" si="0"/>
        <v>455500</v>
      </c>
      <c r="I18" s="44">
        <f t="shared" si="1"/>
        <v>71.143490655685781</v>
      </c>
      <c r="J18" s="45" t="s">
        <v>23</v>
      </c>
    </row>
    <row r="19" spans="1:10" ht="44.4" x14ac:dyDescent="1.05">
      <c r="A19" s="36">
        <v>10</v>
      </c>
      <c r="B19" s="53" t="s">
        <v>2</v>
      </c>
      <c r="C19" s="38" t="s">
        <v>24</v>
      </c>
      <c r="D19" s="51">
        <v>9700</v>
      </c>
      <c r="E19" s="51">
        <v>9700</v>
      </c>
      <c r="F19" s="41">
        <v>4500</v>
      </c>
      <c r="G19" s="42">
        <v>4300</v>
      </c>
      <c r="H19" s="43">
        <f t="shared" si="0"/>
        <v>900</v>
      </c>
      <c r="I19" s="44">
        <f t="shared" si="1"/>
        <v>90.721649484536087</v>
      </c>
      <c r="J19" s="45" t="s">
        <v>23</v>
      </c>
    </row>
    <row r="20" spans="1:10" ht="44.4" x14ac:dyDescent="1.05">
      <c r="A20" s="36">
        <v>11</v>
      </c>
      <c r="B20" s="53" t="s">
        <v>3</v>
      </c>
      <c r="C20" s="38" t="s">
        <v>40</v>
      </c>
      <c r="D20" s="54">
        <v>26400</v>
      </c>
      <c r="E20" s="54">
        <v>26400</v>
      </c>
      <c r="F20" s="41">
        <v>12500</v>
      </c>
      <c r="G20" s="42">
        <v>13900</v>
      </c>
      <c r="H20" s="43">
        <f t="shared" si="0"/>
        <v>0</v>
      </c>
      <c r="I20" s="44">
        <f>SUM(G20+F20)/E20*100</f>
        <v>100</v>
      </c>
      <c r="J20" s="45" t="s">
        <v>23</v>
      </c>
    </row>
    <row r="21" spans="1:10" ht="44.4" x14ac:dyDescent="1.05">
      <c r="A21" s="36">
        <v>12</v>
      </c>
      <c r="B21" s="53" t="s">
        <v>35</v>
      </c>
      <c r="C21" s="38" t="s">
        <v>40</v>
      </c>
      <c r="D21" s="55">
        <v>6900</v>
      </c>
      <c r="E21" s="55">
        <v>6900</v>
      </c>
      <c r="F21" s="41">
        <v>3500</v>
      </c>
      <c r="G21" s="42">
        <v>3400</v>
      </c>
      <c r="H21" s="43">
        <f t="shared" si="0"/>
        <v>0</v>
      </c>
      <c r="I21" s="44">
        <f t="shared" si="1"/>
        <v>100</v>
      </c>
      <c r="J21" s="45" t="s">
        <v>23</v>
      </c>
    </row>
    <row r="22" spans="1:10" ht="44.4" x14ac:dyDescent="1.05">
      <c r="A22" s="36">
        <v>13</v>
      </c>
      <c r="B22" s="53" t="s">
        <v>36</v>
      </c>
      <c r="C22" s="38" t="s">
        <v>40</v>
      </c>
      <c r="D22" s="56">
        <v>10500</v>
      </c>
      <c r="E22" s="56">
        <v>10500</v>
      </c>
      <c r="F22" s="41">
        <v>5000</v>
      </c>
      <c r="G22" s="42">
        <v>5500</v>
      </c>
      <c r="H22" s="43">
        <f t="shared" si="0"/>
        <v>0</v>
      </c>
      <c r="I22" s="44">
        <f t="shared" si="1"/>
        <v>100</v>
      </c>
      <c r="J22" s="45" t="s">
        <v>23</v>
      </c>
    </row>
    <row r="23" spans="1:10" ht="44.4" x14ac:dyDescent="1.05">
      <c r="A23" s="36">
        <v>14</v>
      </c>
      <c r="B23" s="57" t="s">
        <v>37</v>
      </c>
      <c r="C23" s="38" t="s">
        <v>40</v>
      </c>
      <c r="D23" s="58">
        <v>36000</v>
      </c>
      <c r="E23" s="58">
        <v>36000</v>
      </c>
      <c r="F23" s="41">
        <v>18000</v>
      </c>
      <c r="G23" s="42">
        <v>18000</v>
      </c>
      <c r="H23" s="43">
        <f t="shared" si="0"/>
        <v>0</v>
      </c>
      <c r="I23" s="44">
        <f t="shared" si="1"/>
        <v>100</v>
      </c>
      <c r="J23" s="45" t="s">
        <v>23</v>
      </c>
    </row>
    <row r="24" spans="1:10" ht="44.4" x14ac:dyDescent="1.05">
      <c r="A24" s="36">
        <v>15</v>
      </c>
      <c r="B24" s="57" t="s">
        <v>38</v>
      </c>
      <c r="C24" s="38" t="s">
        <v>24</v>
      </c>
      <c r="D24" s="58">
        <v>54000</v>
      </c>
      <c r="E24" s="58">
        <v>54000</v>
      </c>
      <c r="F24" s="41">
        <v>25000</v>
      </c>
      <c r="G24" s="42">
        <v>25000</v>
      </c>
      <c r="H24" s="43">
        <f t="shared" si="0"/>
        <v>4000</v>
      </c>
      <c r="I24" s="44">
        <f t="shared" si="1"/>
        <v>92.592592592592595</v>
      </c>
      <c r="J24" s="45" t="s">
        <v>23</v>
      </c>
    </row>
    <row r="25" spans="1:10" ht="44.4" x14ac:dyDescent="1.05">
      <c r="A25" s="36">
        <v>16</v>
      </c>
      <c r="B25" s="53" t="s">
        <v>39</v>
      </c>
      <c r="C25" s="38" t="s">
        <v>40</v>
      </c>
      <c r="D25" s="58">
        <v>36900</v>
      </c>
      <c r="E25" s="58">
        <v>36900</v>
      </c>
      <c r="F25" s="41">
        <v>18000</v>
      </c>
      <c r="G25" s="42">
        <v>18900</v>
      </c>
      <c r="H25" s="43">
        <f t="shared" si="0"/>
        <v>0</v>
      </c>
      <c r="I25" s="44">
        <f t="shared" si="1"/>
        <v>100</v>
      </c>
      <c r="J25" s="45" t="s">
        <v>23</v>
      </c>
    </row>
    <row r="26" spans="1:10" ht="43.2" x14ac:dyDescent="1.1000000000000001">
      <c r="A26" s="36"/>
      <c r="B26" s="59" t="s">
        <v>4</v>
      </c>
      <c r="C26" s="60"/>
      <c r="D26" s="61">
        <f>SUM(D10:D25)</f>
        <v>3306300</v>
      </c>
      <c r="E26" s="61">
        <f>SUM(E10:E25)</f>
        <v>3150758</v>
      </c>
      <c r="F26" s="62">
        <f>SUM(F10:F25)</f>
        <v>1142500</v>
      </c>
      <c r="G26" s="62">
        <f>SUM(G10:G25)</f>
        <v>1176600</v>
      </c>
      <c r="H26" s="62">
        <f>SUM(H10:H25)</f>
        <v>831658</v>
      </c>
      <c r="I26" s="63">
        <f t="shared" si="1"/>
        <v>73.604510406702133</v>
      </c>
      <c r="J26" s="64"/>
    </row>
    <row r="27" spans="1:10" ht="85.2" customHeight="1" x14ac:dyDescent="0.95">
      <c r="A27" s="66">
        <v>17</v>
      </c>
      <c r="B27" s="107" t="s">
        <v>5</v>
      </c>
      <c r="C27" s="107" t="s">
        <v>40</v>
      </c>
      <c r="D27" s="58">
        <v>72000</v>
      </c>
      <c r="E27" s="65">
        <v>227542</v>
      </c>
      <c r="F27" s="108">
        <v>113770</v>
      </c>
      <c r="G27" s="109">
        <v>113772</v>
      </c>
      <c r="H27" s="110">
        <f t="shared" si="0"/>
        <v>0</v>
      </c>
      <c r="I27" s="111">
        <f t="shared" si="1"/>
        <v>100</v>
      </c>
      <c r="J27" s="106" t="s">
        <v>42</v>
      </c>
    </row>
    <row r="28" spans="1:10" ht="43.8" thickBot="1" x14ac:dyDescent="1.1499999999999999">
      <c r="A28" s="66"/>
      <c r="B28" s="59" t="s">
        <v>7</v>
      </c>
      <c r="C28" s="60"/>
      <c r="D28" s="61">
        <f>SUM(D26:D27)</f>
        <v>3378300</v>
      </c>
      <c r="E28" s="61">
        <f>SUM(E26:E27)</f>
        <v>3378300</v>
      </c>
      <c r="F28" s="67">
        <f>SUM(F26:F27)</f>
        <v>1256270</v>
      </c>
      <c r="G28" s="67">
        <f>SUM(G26:G27)</f>
        <v>1290372</v>
      </c>
      <c r="H28" s="68">
        <f>E28-(F28+G28)</f>
        <v>831658</v>
      </c>
      <c r="I28" s="63">
        <f t="shared" si="1"/>
        <v>75.382352070568032</v>
      </c>
      <c r="J28" s="64"/>
    </row>
    <row r="29" spans="1:10" ht="44.4" x14ac:dyDescent="1.1000000000000001">
      <c r="A29" s="69"/>
      <c r="B29" s="70" t="s">
        <v>10</v>
      </c>
      <c r="C29" s="71"/>
      <c r="D29" s="72"/>
      <c r="E29" s="72"/>
      <c r="F29" s="73"/>
      <c r="G29" s="72"/>
      <c r="H29" s="73"/>
      <c r="I29" s="74"/>
      <c r="J29" s="31"/>
    </row>
    <row r="30" spans="1:10" ht="43.2" x14ac:dyDescent="1.1000000000000001">
      <c r="A30" s="32"/>
      <c r="B30" s="75" t="s">
        <v>8</v>
      </c>
      <c r="C30" s="34"/>
      <c r="D30" s="76"/>
      <c r="E30" s="76"/>
      <c r="F30" s="77"/>
      <c r="G30" s="76"/>
      <c r="H30" s="77"/>
      <c r="I30" s="78"/>
      <c r="J30" s="35"/>
    </row>
    <row r="31" spans="1:10" ht="43.2" x14ac:dyDescent="1.1000000000000001">
      <c r="A31" s="36"/>
      <c r="B31" s="79" t="s">
        <v>15</v>
      </c>
      <c r="C31" s="80"/>
      <c r="D31" s="81"/>
      <c r="E31" s="81"/>
      <c r="F31" s="82"/>
      <c r="G31" s="81"/>
      <c r="H31" s="82"/>
      <c r="I31" s="83"/>
      <c r="J31" s="84"/>
    </row>
    <row r="32" spans="1:10" ht="43.2" x14ac:dyDescent="1.1000000000000001">
      <c r="A32" s="36"/>
      <c r="B32" s="85" t="s">
        <v>12</v>
      </c>
      <c r="C32" s="38"/>
      <c r="D32" s="86"/>
      <c r="E32" s="86"/>
      <c r="F32" s="87"/>
      <c r="G32" s="88"/>
      <c r="H32" s="89"/>
      <c r="I32" s="90"/>
      <c r="J32" s="91"/>
    </row>
    <row r="33" spans="1:10" ht="42.6" x14ac:dyDescent="1.05">
      <c r="A33" s="36">
        <v>18</v>
      </c>
      <c r="B33" s="38" t="s">
        <v>16</v>
      </c>
      <c r="C33" s="38" t="s">
        <v>40</v>
      </c>
      <c r="D33" s="92">
        <v>26400</v>
      </c>
      <c r="E33" s="92">
        <v>26400</v>
      </c>
      <c r="F33" s="41">
        <v>13600</v>
      </c>
      <c r="G33" s="42">
        <v>12800</v>
      </c>
      <c r="H33" s="43">
        <f t="shared" si="0"/>
        <v>0</v>
      </c>
      <c r="I33" s="44">
        <f t="shared" si="1"/>
        <v>100</v>
      </c>
      <c r="J33" s="45" t="s">
        <v>23</v>
      </c>
    </row>
    <row r="34" spans="1:10" ht="43.2" x14ac:dyDescent="1.1000000000000001">
      <c r="A34" s="36"/>
      <c r="B34" s="93" t="s">
        <v>13</v>
      </c>
      <c r="C34" s="38"/>
      <c r="D34" s="92"/>
      <c r="E34" s="92"/>
      <c r="F34" s="94"/>
      <c r="G34" s="95"/>
      <c r="H34" s="96"/>
      <c r="I34" s="97"/>
      <c r="J34" s="45"/>
    </row>
    <row r="35" spans="1:10" ht="42.6" x14ac:dyDescent="1.05">
      <c r="A35" s="36">
        <v>19</v>
      </c>
      <c r="B35" s="98" t="s">
        <v>16</v>
      </c>
      <c r="C35" s="38" t="s">
        <v>40</v>
      </c>
      <c r="D35" s="92">
        <v>39800</v>
      </c>
      <c r="E35" s="92">
        <v>39800</v>
      </c>
      <c r="F35" s="41">
        <v>19200</v>
      </c>
      <c r="G35" s="42">
        <v>19880</v>
      </c>
      <c r="H35" s="43">
        <f t="shared" si="0"/>
        <v>720</v>
      </c>
      <c r="I35" s="44">
        <f t="shared" si="1"/>
        <v>98.19095477386935</v>
      </c>
      <c r="J35" s="45" t="s">
        <v>23</v>
      </c>
    </row>
    <row r="36" spans="1:10" ht="43.2" x14ac:dyDescent="1.1000000000000001">
      <c r="A36" s="36"/>
      <c r="B36" s="59" t="s">
        <v>7</v>
      </c>
      <c r="C36" s="60"/>
      <c r="D36" s="99">
        <f>SUM(D33:D35)</f>
        <v>66200</v>
      </c>
      <c r="E36" s="99">
        <f>SUM(E33:E35)</f>
        <v>66200</v>
      </c>
      <c r="F36" s="62">
        <v>60000</v>
      </c>
      <c r="G36" s="67">
        <f>SUM(G35,G33)</f>
        <v>32680</v>
      </c>
      <c r="H36" s="100">
        <f>SUM(H33:H35)</f>
        <v>720</v>
      </c>
      <c r="I36" s="63">
        <f t="shared" si="1"/>
        <v>140</v>
      </c>
      <c r="J36" s="101"/>
    </row>
    <row r="37" spans="1:10" x14ac:dyDescent="0.95">
      <c r="B37" s="2"/>
      <c r="G37" s="2"/>
    </row>
  </sheetData>
  <mergeCells count="8">
    <mergeCell ref="A1:J3"/>
    <mergeCell ref="A4:A6"/>
    <mergeCell ref="B4:B6"/>
    <mergeCell ref="C4:C6"/>
    <mergeCell ref="E4:E6"/>
    <mergeCell ref="J4:J6"/>
    <mergeCell ref="F4:G6"/>
    <mergeCell ref="D4:D6"/>
  </mergeCells>
  <phoneticPr fontId="3" type="noConversion"/>
  <pageMargins left="4.4722222222222219E-2" right="2.5555555555555557E-2" top="0.78740157480314965" bottom="0.35433070866141736" header="0" footer="0"/>
  <pageSetup paperSize="9" scale="22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จัดสรรงยประมาณ 2569</vt:lpstr>
      <vt:lpstr>'จัดสรรงยประมาณ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ตรีทิพยนิภา ราศรีชัย</cp:lastModifiedBy>
  <cp:lastPrinted>2026-06-29T02:56:52Z</cp:lastPrinted>
  <dcterms:created xsi:type="dcterms:W3CDTF">2024-01-10T07:59:11Z</dcterms:created>
  <dcterms:modified xsi:type="dcterms:W3CDTF">2026-06-29T03:00:57Z</dcterms:modified>
</cp:coreProperties>
</file>